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LS-0101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Design and layout — Plan and plant list</t>
        </is>
      </c>
      <c r="B15" s="10">
        <v>1</v>
      </c>
      <c r="C15" s="2">
        <v>350</v>
      </c>
      <c r="D15" s="2">
        <f>IF(B15="","",B15*C15)</f>
        <v>350</v>
      </c>
      <c r="E15" s="0" t="inlineStr">
        <is>
          <t xml:space="preserve">No</t>
        </is>
      </c>
    </row>
    <row r="16">
      <c r="A16" s="0" t="inlineStr">
        <is>
          <t xml:space="preserve">Shrubs, 3-gallon — Planted with soil amendment</t>
        </is>
      </c>
      <c r="B16" s="10">
        <v>18</v>
      </c>
      <c r="C16" s="2">
        <v>42</v>
      </c>
      <c r="D16" s="2">
        <f>IF(B16="","",B16*C16)</f>
        <v>756</v>
      </c>
      <c r="E16" s="0" t="inlineStr">
        <is>
          <t xml:space="preserve">Yes</t>
        </is>
      </c>
    </row>
    <row r="17">
      <c r="A17" s="0" t="inlineStr">
        <is>
          <t xml:space="preserve">Sod, Bermuda — Per sq ft, installed</t>
        </is>
      </c>
      <c r="B17" s="10">
        <v>2000</v>
      </c>
      <c r="C17" s="2">
        <v>0.95</v>
      </c>
      <c r="D17" s="2">
        <f>IF(B17="","",B17*C17)</f>
        <v>1900.0</v>
      </c>
      <c r="E17" s="0" t="inlineStr">
        <is>
          <t xml:space="preserve">Yes</t>
        </is>
      </c>
    </row>
    <row r="18">
      <c r="A18" s="0" t="inlineStr">
        <is>
          <t xml:space="preserve">Hardwood mulch — Per cubic yard, spread</t>
        </is>
      </c>
      <c r="B18" s="10">
        <v>6</v>
      </c>
      <c r="C18" s="2">
        <v>68</v>
      </c>
      <c r="D18" s="2">
        <f>IF(B18="","",B18*C18)</f>
        <v>408</v>
      </c>
      <c r="E18" s="0" t="inlineStr">
        <is>
          <t xml:space="preserve">Yes</t>
        </is>
      </c>
    </row>
    <row r="19">
      <c r="A19" s="0" t="inlineStr">
        <is>
          <t xml:space="preserve">Paver patio, 12 × 14 ft — Per sq ft, base and edging</t>
        </is>
      </c>
      <c r="B19" s="10">
        <v>168</v>
      </c>
      <c r="C19" s="2">
        <v>18</v>
      </c>
      <c r="D19" s="2">
        <f>IF(B19="","",B19*C19)</f>
        <v>3024</v>
      </c>
      <c r="E19" s="0" t="inlineStr">
        <is>
          <t xml:space="preserve">Yes</t>
        </is>
      </c>
    </row>
    <row r="20">
      <c r="A20" s="0"/>
      <c r="D20" s="2">
        <f>IF(B20="","",B20*C20)</f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2">
      <c r="A22" s="0"/>
      <c r="D22" s="2">
        <f>IF(B22="","",B22*C22)</f>
      </c>
      <c r="E22" s="0" t="inlineStr">
        <is>
          <t xml:space="preserve">Yes</t>
        </is>
      </c>
    </row>
    <row r="24">
      <c r="A24" s="0"/>
      <c r="C24" s="1" t="inlineStr">
        <is>
          <t xml:space="preserve">Subtotal</t>
        </is>
      </c>
      <c r="D24" s="2">
        <f>SUM(D15:D22)</f>
        <v>6438.0</v>
      </c>
    </row>
    <row r="25">
      <c r="A25" s="0"/>
      <c r="B25" s="1" t="inlineStr">
        <is>
          <t xml:space="preserve">Tax rate</t>
        </is>
      </c>
      <c r="C25" s="5">
        <v>0.06</v>
      </c>
      <c r="D25" s="2">
        <f>ROUND(SUMIF(E15:E22,"Yes",D15:D22)*C25,2)</f>
        <v>365.28</v>
      </c>
    </row>
    <row r="26">
      <c r="A26" s="0"/>
      <c r="C26" s="1" t="inlineStr">
        <is>
          <t xml:space="preserve">Total</t>
        </is>
      </c>
      <c r="D26" s="3">
        <f>D24+D25</f>
        <v>6803.28</v>
      </c>
    </row>
    <row r="27">
      <c r="A27" s="0"/>
      <c r="C27" s="1" t="inlineStr">
        <is>
          <t xml:space="preserve">Amount paid</t>
        </is>
      </c>
      <c r="D27" s="2">
        <v>2000</v>
      </c>
    </row>
    <row r="28">
      <c r="A28" s="0"/>
      <c r="C28" s="1" t="inlineStr">
        <is>
          <t xml:space="preserve">Balance due</t>
        </is>
      </c>
      <c r="D28" s="3">
        <f>D26-D27</f>
        <v>4803.28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Deposit shown as paid. Plants guaranteed 1 year with proper watering. Thank you for your business.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