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address: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Remove and dispose of existing carpet and pad — Per sq ft</t>
        </is>
      </c>
      <c r="B15" s="10">
        <v>640</v>
      </c>
      <c r="C15" s="2">
        <v>0.75</v>
      </c>
      <c r="D15" s="2">
        <f>IF(B15="","",B15*C15)</f>
        <v>480.0</v>
      </c>
      <c r="E15" s="0" t="inlineStr">
        <is>
          <t xml:space="preserve">No</t>
        </is>
      </c>
    </row>
    <row r="16">
      <c r="A16" s="0" t="inlineStr">
        <is>
          <t xml:space="preserve">Subfloor prep: patch and level</t>
        </is>
      </c>
      <c r="B16" s="10">
        <v>1</v>
      </c>
      <c r="C16" s="2">
        <v>280</v>
      </c>
      <c r="D16" s="2">
        <f>IF(B16="","",B16*C16)</f>
        <v>280</v>
      </c>
      <c r="E16" s="0" t="inlineStr">
        <is>
          <t xml:space="preserve">No</t>
        </is>
      </c>
    </row>
    <row r="17">
      <c r="A17" s="0" t="inlineStr">
        <is>
          <t xml:space="preserve">Luxury vinyl plank, [brand/color] — Per sq ft, includes 10% waste</t>
        </is>
      </c>
      <c r="B17" s="10">
        <v>704</v>
      </c>
      <c r="C17" s="2">
        <v>3.4</v>
      </c>
      <c r="D17" s="2">
        <f>IF(B17="","",B17*C17)</f>
        <v>2393.6</v>
      </c>
      <c r="E17" s="0" t="inlineStr">
        <is>
          <t xml:space="preserve">Yes</t>
        </is>
      </c>
    </row>
    <row r="18">
      <c r="A18" s="0" t="inlineStr">
        <is>
          <t xml:space="preserve">Underlayment — Per sq ft</t>
        </is>
      </c>
      <c r="B18" s="10">
        <v>704</v>
      </c>
      <c r="C18" s="2">
        <v>0.45</v>
      </c>
      <c r="D18" s="2">
        <f>IF(B18="","",B18*C18)</f>
        <v>316.8</v>
      </c>
      <c r="E18" s="0" t="inlineStr">
        <is>
          <t xml:space="preserve">Yes</t>
        </is>
      </c>
    </row>
    <row r="19">
      <c r="A19" s="0" t="inlineStr">
        <is>
          <t xml:space="preserve">Installation, LVP floating floor — Per sq ft</t>
        </is>
      </c>
      <c r="B19" s="10">
        <v>640</v>
      </c>
      <c r="C19" s="2">
        <v>2.25</v>
      </c>
      <c r="D19" s="2">
        <f>IF(B19="","",B19*C19)</f>
        <v>1440.0</v>
      </c>
      <c r="E19" s="0" t="inlineStr">
        <is>
          <t xml:space="preserve">No</t>
        </is>
      </c>
    </row>
    <row r="20">
      <c r="A20" s="0" t="inlineStr">
        <is>
          <t xml:space="preserve">Transitions, quarter round, furniture moving</t>
        </is>
      </c>
      <c r="B20" s="10">
        <v>1</v>
      </c>
      <c r="C20" s="2">
        <v>285</v>
      </c>
      <c r="D20" s="2">
        <f>IF(B20="","",B20*C20)</f>
        <v>285</v>
      </c>
      <c r="E20" s="0" t="inlineStr">
        <is>
          <t xml:space="preserve">Yes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2">
      <c r="A22" s="0"/>
      <c r="D22" s="2">
        <f>IF(B22="","",B22*C22)</f>
      </c>
      <c r="E22" s="0" t="inlineStr">
        <is>
          <t xml:space="preserve">Yes</t>
        </is>
      </c>
    </row>
    <row r="23">
      <c r="A23" s="0"/>
      <c r="D23" s="2">
        <f>IF(B23="","",B23*C23)</f>
      </c>
      <c r="E23" s="0" t="inlineStr">
        <is>
          <t xml:space="preserve">Yes</t>
        </is>
      </c>
    </row>
    <row r="25">
      <c r="A25" s="0"/>
      <c r="C25" s="1" t="inlineStr">
        <is>
          <t xml:space="preserve">Subtotal</t>
        </is>
      </c>
      <c r="D25" s="2">
        <f>SUM(D15:D23)</f>
        <v>5195.4</v>
      </c>
    </row>
    <row r="26">
      <c r="A26" s="0"/>
      <c r="B26" s="1" t="inlineStr">
        <is>
          <t xml:space="preserve">Tax rate</t>
        </is>
      </c>
      <c r="C26" s="5">
        <v>0.06</v>
      </c>
      <c r="D26" s="2">
        <f>ROUND(SUMIF(E15:E23,"Yes",D15:D23)*C26,2)</f>
        <v>179.72</v>
      </c>
    </row>
    <row r="27">
      <c r="A27" s="0"/>
      <c r="C27" s="1" t="inlineStr">
        <is>
          <t xml:space="preserve">Total</t>
        </is>
      </c>
      <c r="D27" s="3">
        <f>D25+D26</f>
        <v>5375.12</v>
      </c>
    </row>
    <row r="28">
      <c r="A28" s="0"/>
      <c r="C28" s="1" t="inlineStr">
        <is>
          <t xml:space="preserve">Amount paid</t>
        </is>
      </c>
      <c r="D28" s="2">
        <v>0</v>
      </c>
    </row>
    <row r="29">
      <c r="A29" s="0"/>
      <c r="C29" s="1" t="inlineStr">
        <is>
          <t xml:space="preserve">Balance due</t>
        </is>
      </c>
      <c r="D29" s="3">
        <f>D27-D28</f>
        <v>5375.12</v>
      </c>
    </row>
    <row r="31">
      <c r="A31" s="7" t="inlineStr">
        <is>
          <t xml:space="preserve">NOTES</t>
        </is>
      </c>
    </row>
    <row r="32" ht="40" customHeight="1">
      <c r="A32" s="0" t="inlineStr">
        <is>
          <t xml:space="preserve">Installed area 640 sq ft; materials include 10% waste. Installation warranty: 2 years; flooring carries the manufacturer’s warranty.</t>
        </is>
      </c>
    </row>
    <row r="34">
      <c r="A34" s="7" t="inlineStr">
        <is>
          <t xml:space="preserve">HOW TO PAY</t>
        </is>
      </c>
    </row>
    <row r="35" ht="40" customHeight="1">
      <c r="A35" s="0" t="inlineStr">
        <is>
          <t xml:space="preserve">Payment: [Bank name] · Account [number] · Routing [number], or [other ways to pay]</t>
        </is>
      </c>
    </row>
  </sheetData>
  <mergeCells count="2">
    <mergeCell ref="A32:D32"/>
    <mergeCell ref="A35:D35"/>
  </mergeCells>
  <pageMargins left="0.6" right="0.6" top="0.6" bottom="0.6" header="0.3" footer="0.3"/>
  <pageSetup orientation="portrait" fitToWidth="1" fitToHeight="0"/>
</worksheet>
</file>